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Határidőnapló" sheetId="1" r:id="rId1"/>
  </sheets>
  <definedNames>
    <definedName name="_xlnm.Print_Area" localSheetId="0">'Határidőnapló'!$A$1:$O$33</definedName>
  </definedNames>
  <calcPr fullCalcOnLoad="1"/>
</workbook>
</file>

<file path=xl/comments1.xml><?xml version="1.0" encoding="utf-8"?>
<comments xmlns="http://schemas.openxmlformats.org/spreadsheetml/2006/main">
  <authors>
    <author>P?l Szil?rd</author>
  </authors>
  <commentList>
    <comment ref="B1" authorId="0">
      <text>
        <r>
          <rPr>
            <b/>
            <sz val="12"/>
            <rFont val="Tahoma"/>
            <family val="2"/>
          </rPr>
          <t>Ide írd be a kezdő dátumot a következő formátumban:
2007.01.01.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"/>
    <numFmt numFmtId="166" formatCode="[$-40E]yy/\ mmmm;@"/>
    <numFmt numFmtId="167" formatCode="[$-40E]mmmmm\.;@"/>
    <numFmt numFmtId="168" formatCode="mmmm"/>
    <numFmt numFmtId="169" formatCode="mmm/"/>
    <numFmt numFmtId="170" formatCode="\'yy"/>
    <numFmt numFmtId="171" formatCode="dd"/>
    <numFmt numFmtId="172" formatCode="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Tahom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4" fontId="6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/>
    </xf>
    <xf numFmtId="171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/>
    </xf>
    <xf numFmtId="172" fontId="4" fillId="3" borderId="6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20" fontId="8" fillId="3" borderId="6" xfId="0" applyNumberFormat="1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R51"/>
  <sheetViews>
    <sheetView tabSelected="1" workbookViewId="0" topLeftCell="A1">
      <selection activeCell="D1" sqref="D1"/>
    </sheetView>
  </sheetViews>
  <sheetFormatPr defaultColWidth="9.140625" defaultRowHeight="12.75"/>
  <cols>
    <col min="1" max="1" width="7.7109375" style="1" customWidth="1"/>
    <col min="2" max="15" width="8.7109375" style="1" customWidth="1"/>
    <col min="16" max="16" width="13.57421875" style="1" customWidth="1"/>
    <col min="17" max="16384" width="9.140625" style="1" customWidth="1"/>
  </cols>
  <sheetData>
    <row r="1" spans="1:18" ht="30">
      <c r="A1" s="24">
        <f>B1</f>
        <v>39143</v>
      </c>
      <c r="B1" s="18">
        <f ca="1">TODAY()</f>
        <v>39143</v>
      </c>
      <c r="C1" s="17">
        <f>B1</f>
        <v>39143</v>
      </c>
      <c r="D1" s="19">
        <f>DAY(B1+1)</f>
        <v>3</v>
      </c>
      <c r="E1" s="17">
        <f>B1+1</f>
        <v>39144</v>
      </c>
      <c r="F1" s="19">
        <f>DAY(B1+2)</f>
        <v>4</v>
      </c>
      <c r="G1" s="17">
        <f>B1+2</f>
        <v>39145</v>
      </c>
      <c r="H1" s="19">
        <f>DAY(B1+3)</f>
        <v>5</v>
      </c>
      <c r="I1" s="17">
        <f>B1+3</f>
        <v>39146</v>
      </c>
      <c r="J1" s="19">
        <f>DAY(B1+4)</f>
        <v>6</v>
      </c>
      <c r="K1" s="17">
        <f>B1+4</f>
        <v>39147</v>
      </c>
      <c r="L1" s="19">
        <f>DAY(B1+5)</f>
        <v>7</v>
      </c>
      <c r="M1" s="17">
        <f>B1+5</f>
        <v>39148</v>
      </c>
      <c r="N1" s="19">
        <f>DAY(B1+6)</f>
        <v>8</v>
      </c>
      <c r="O1" s="17">
        <f>B1+6</f>
        <v>39149</v>
      </c>
      <c r="P1" s="3">
        <f>DATE(YEAR(B1),1,1)</f>
        <v>39083</v>
      </c>
      <c r="Q1" s="2"/>
      <c r="R1" s="4">
        <f>B1</f>
        <v>39143</v>
      </c>
    </row>
    <row r="2" spans="1:18" ht="15" customHeight="1">
      <c r="A2" s="25"/>
      <c r="B2" s="14">
        <f>R1-P1+1</f>
        <v>61</v>
      </c>
      <c r="C2" s="5" t="str">
        <f>IF(Q2=1,"hétfő",IF(Q2=2,"kedd",IF(Q2=3,"szerda",IF(Q2=4,"csütörtök",IF(Q2=5,"péntek",IF(Q2=6,"szombat",IF(Q2=7,"vasárnap")))))))</f>
        <v>péntek</v>
      </c>
      <c r="D2" s="14">
        <f>R2-P2+1</f>
        <v>62</v>
      </c>
      <c r="E2" s="5" t="str">
        <f>IF(Q3=1,"hétfő",IF(Q3=2,"kedd",IF(Q3=3,"szerda",IF(Q3=4,"csütörtök",IF(Q3=5,"péntek",IF(Q3=6,"szombat",IF(Q3=7,"vasárnap")))))))</f>
        <v>szombat</v>
      </c>
      <c r="F2" s="14">
        <f>R3-P3+1</f>
        <v>63</v>
      </c>
      <c r="G2" s="5" t="str">
        <f>IF(Q4=1,"hétfő",IF(Q4=2,"kedd",IF(Q4=3,"szerda",IF(Q4=4,"csütörtök",IF(Q4=5,"péntek",IF(Q4=6,"szombat",IF(Q4=7,"vasárnap")))))))</f>
        <v>vasárnap</v>
      </c>
      <c r="H2" s="14">
        <f>R4-P4+1</f>
        <v>64</v>
      </c>
      <c r="I2" s="5" t="str">
        <f>IF(Q5=1,"hétfő",IF(Q5=2,"kedd",IF(Q5=3,"szerda",IF(Q5=4,"csütörtök",IF(Q5=5,"péntek",IF(Q5=6,"szombat",IF(Q5=7,"vasárnap")))))))</f>
        <v>hétfő</v>
      </c>
      <c r="J2" s="14">
        <f>R5-P5+1</f>
        <v>65</v>
      </c>
      <c r="K2" s="5" t="str">
        <f>IF(Q6=1,"hétfő",IF(Q6=2,"kedd",IF(Q6=3,"szerda",IF(Q6=4,"csütörtök",IF(Q6=5,"péntek",IF(Q6=6,"szombat",IF(Q6=7,"vasárnap")))))))</f>
        <v>kedd</v>
      </c>
      <c r="L2" s="14">
        <f>R6-P6+1</f>
        <v>66</v>
      </c>
      <c r="M2" s="15" t="str">
        <f>IF(Q7=1,"hétfő",IF(Q7=2,"kedd",IF(Q7=3,"szerda",IF(Q7=4,"csütörtök",IF(Q7=5,"péntek",IF(Q7=6,"szombat",IF(Q7=7,"vasárnap")))))))</f>
        <v>szerda</v>
      </c>
      <c r="N2" s="16">
        <f>R7-P7+1</f>
        <v>67</v>
      </c>
      <c r="O2" s="6" t="str">
        <f>IF(Q8=1,"hétfő",IF(Q8=2,"kedd",IF(Q8=3,"szerda",IF(Q8=4,"csütörtök",IF(Q8=5,"péntek",IF(Q8=6,"szombat",IF(Q8=7,"vasárnap")))))))</f>
        <v>csütörtök</v>
      </c>
      <c r="P2" s="3">
        <f>DATE(YEAR(B1+1),1,1)</f>
        <v>39083</v>
      </c>
      <c r="Q2" s="7">
        <f>WEEKDAY(B1,2)</f>
        <v>5</v>
      </c>
      <c r="R2" s="2">
        <f aca="true" t="shared" si="0" ref="R2:R7">R1+1</f>
        <v>39144</v>
      </c>
    </row>
    <row r="3" spans="1:18" ht="15" customHeight="1">
      <c r="A3" s="26">
        <v>0.25</v>
      </c>
      <c r="B3" s="8"/>
      <c r="C3" s="9"/>
      <c r="D3" s="10"/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3">
        <f>DATE(YEAR(B1+2),1,1)</f>
        <v>39083</v>
      </c>
      <c r="Q3" s="7">
        <f>WEEKDAY(B1+1,2)</f>
        <v>6</v>
      </c>
      <c r="R3" s="2">
        <f t="shared" si="0"/>
        <v>39145</v>
      </c>
    </row>
    <row r="4" spans="1:18" ht="15" customHeight="1">
      <c r="A4" s="27">
        <v>0.270833333333333</v>
      </c>
      <c r="B4" s="8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3">
        <f>DATE(YEAR(B1+3),1,1)</f>
        <v>39083</v>
      </c>
      <c r="Q4" s="7">
        <f>WEEKDAY(B1+2,2)</f>
        <v>7</v>
      </c>
      <c r="R4" s="2">
        <f t="shared" si="0"/>
        <v>39146</v>
      </c>
    </row>
    <row r="5" spans="1:18" ht="15" customHeight="1">
      <c r="A5" s="26">
        <v>0.291666666666667</v>
      </c>
      <c r="B5" s="8"/>
      <c r="C5" s="9"/>
      <c r="D5" s="10"/>
      <c r="E5" s="9"/>
      <c r="F5" s="10"/>
      <c r="G5" s="9"/>
      <c r="H5" s="10"/>
      <c r="I5" s="9"/>
      <c r="J5" s="10"/>
      <c r="K5" s="9"/>
      <c r="L5" s="10"/>
      <c r="M5" s="9"/>
      <c r="N5" s="10"/>
      <c r="O5" s="9"/>
      <c r="P5" s="3">
        <f>DATE(YEAR(B1+4),1,1)</f>
        <v>39083</v>
      </c>
      <c r="Q5" s="7">
        <f>WEEKDAY(B1+3,2)</f>
        <v>1</v>
      </c>
      <c r="R5" s="2">
        <f t="shared" si="0"/>
        <v>39147</v>
      </c>
    </row>
    <row r="6" spans="1:18" ht="15" customHeight="1">
      <c r="A6" s="27">
        <v>0.3125</v>
      </c>
      <c r="B6" s="8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3">
        <f>DATE(YEAR(B1+5),1,1)</f>
        <v>39083</v>
      </c>
      <c r="Q6" s="7">
        <f>WEEKDAY(B1+4,2)</f>
        <v>2</v>
      </c>
      <c r="R6" s="2">
        <f t="shared" si="0"/>
        <v>39148</v>
      </c>
    </row>
    <row r="7" spans="1:18" ht="15" customHeight="1">
      <c r="A7" s="26">
        <v>0.333333333333333</v>
      </c>
      <c r="B7" s="8"/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3">
        <f>DATE(YEAR(B1+6),1,1)</f>
        <v>39083</v>
      </c>
      <c r="Q7" s="7">
        <f>WEEKDAY(B1+5,2)</f>
        <v>3</v>
      </c>
      <c r="R7" s="2">
        <f t="shared" si="0"/>
        <v>39149</v>
      </c>
    </row>
    <row r="8" spans="1:18" ht="15" customHeight="1">
      <c r="A8" s="27">
        <v>0.354166666666667</v>
      </c>
      <c r="B8" s="8"/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3"/>
      <c r="Q8" s="7">
        <f>WEEKDAY(B1+6,2)</f>
        <v>4</v>
      </c>
      <c r="R8" s="2"/>
    </row>
    <row r="9" spans="1:18" ht="15" customHeight="1">
      <c r="A9" s="26">
        <v>0.375</v>
      </c>
      <c r="B9" s="8"/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1"/>
      <c r="Q9" s="7"/>
      <c r="R9" s="2"/>
    </row>
    <row r="10" spans="1:18" ht="15" customHeight="1">
      <c r="A10" s="27">
        <v>0.395833333333333</v>
      </c>
      <c r="B10" s="8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23"/>
      <c r="Q10" s="22"/>
      <c r="R10" s="20"/>
    </row>
    <row r="11" spans="1:18" ht="15" customHeight="1">
      <c r="A11" s="26">
        <v>0.416666666666667</v>
      </c>
      <c r="B11" s="8"/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21"/>
      <c r="Q11" s="20"/>
      <c r="R11" s="20"/>
    </row>
    <row r="12" spans="1:18" ht="15" customHeight="1">
      <c r="A12" s="27">
        <v>0.4375</v>
      </c>
      <c r="B12" s="8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21"/>
      <c r="Q12" s="22"/>
      <c r="R12" s="20"/>
    </row>
    <row r="13" spans="1:18" ht="15" customHeight="1">
      <c r="A13" s="26">
        <v>0.458333333333333</v>
      </c>
      <c r="B13" s="8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21"/>
      <c r="Q13" s="20"/>
      <c r="R13" s="20"/>
    </row>
    <row r="14" spans="1:18" ht="15" customHeight="1">
      <c r="A14" s="27">
        <v>0.479166666666667</v>
      </c>
      <c r="B14" s="8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23"/>
      <c r="Q14" s="20"/>
      <c r="R14" s="20"/>
    </row>
    <row r="15" spans="1:16" ht="15" customHeight="1">
      <c r="A15" s="26">
        <v>0.5</v>
      </c>
      <c r="B15" s="8"/>
      <c r="C15" s="9"/>
      <c r="D15" s="10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3"/>
    </row>
    <row r="16" spans="1:16" ht="15" customHeight="1">
      <c r="A16" s="27">
        <v>0.520833333333333</v>
      </c>
      <c r="B16" s="8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2"/>
    </row>
    <row r="17" spans="1:16" ht="15" customHeight="1">
      <c r="A17" s="26">
        <v>0.541666666666667</v>
      </c>
      <c r="B17" s="8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2"/>
    </row>
    <row r="18" spans="1:16" ht="15" customHeight="1">
      <c r="A18" s="27">
        <v>0.5625</v>
      </c>
      <c r="B18" s="8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2"/>
    </row>
    <row r="19" spans="1:16" ht="15" customHeight="1">
      <c r="A19" s="26">
        <v>0.583333333333333</v>
      </c>
      <c r="B19" s="8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  <c r="O19" s="9"/>
      <c r="P19" s="12"/>
    </row>
    <row r="20" spans="1:16" ht="15" customHeight="1">
      <c r="A20" s="27">
        <v>0.604166666666667</v>
      </c>
      <c r="B20" s="8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2"/>
    </row>
    <row r="21" spans="1:16" ht="15" customHeight="1">
      <c r="A21" s="26">
        <v>0.625</v>
      </c>
      <c r="B21" s="8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2"/>
    </row>
    <row r="22" spans="1:16" ht="15" customHeight="1">
      <c r="A22" s="27">
        <v>0.645833333333333</v>
      </c>
      <c r="B22" s="8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2"/>
    </row>
    <row r="23" spans="1:16" ht="15" customHeight="1">
      <c r="A23" s="26">
        <v>0.666666666666667</v>
      </c>
      <c r="B23" s="8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2"/>
    </row>
    <row r="24" spans="1:16" ht="15" customHeight="1">
      <c r="A24" s="27">
        <v>0.6875</v>
      </c>
      <c r="B24" s="8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2"/>
    </row>
    <row r="25" spans="1:16" ht="15" customHeight="1">
      <c r="A25" s="26">
        <v>0.708333333333333</v>
      </c>
      <c r="B25" s="8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2"/>
    </row>
    <row r="26" spans="1:16" ht="15" customHeight="1">
      <c r="A26" s="27">
        <v>0.729166666666667</v>
      </c>
      <c r="B26" s="8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2"/>
    </row>
    <row r="27" spans="1:16" ht="15" customHeight="1">
      <c r="A27" s="26">
        <v>0.75</v>
      </c>
      <c r="B27" s="8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2"/>
    </row>
    <row r="28" spans="1:16" ht="15" customHeight="1">
      <c r="A28" s="27">
        <v>0.770833333333333</v>
      </c>
      <c r="B28" s="8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2"/>
    </row>
    <row r="29" spans="1:16" ht="15" customHeight="1">
      <c r="A29" s="26">
        <v>0.791666666666667</v>
      </c>
      <c r="B29" s="8"/>
      <c r="C29" s="9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2"/>
    </row>
    <row r="30" spans="1:16" ht="15" customHeight="1">
      <c r="A30" s="27">
        <v>0.8125</v>
      </c>
      <c r="B30" s="8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2"/>
    </row>
    <row r="31" spans="1:16" ht="15" customHeight="1">
      <c r="A31" s="26">
        <v>0.833333333333333</v>
      </c>
      <c r="B31" s="8"/>
      <c r="C31" s="9"/>
      <c r="D31" s="10"/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2"/>
    </row>
    <row r="32" spans="1:16" ht="15" customHeight="1">
      <c r="A32" s="27">
        <v>0.854166666666667</v>
      </c>
      <c r="B32" s="8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2"/>
    </row>
    <row r="33" spans="1:16" ht="15" customHeight="1">
      <c r="A33" s="26">
        <v>0.875</v>
      </c>
      <c r="B33" s="8"/>
      <c r="C33" s="9"/>
      <c r="D33" s="10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P40" s="12"/>
    </row>
    <row r="41" ht="12.75">
      <c r="P41" s="12"/>
    </row>
    <row r="42" ht="12.75">
      <c r="P42" s="12"/>
    </row>
    <row r="43" ht="12.75">
      <c r="P43" s="12"/>
    </row>
    <row r="44" ht="12.75">
      <c r="P44" s="12"/>
    </row>
    <row r="45" ht="12.75">
      <c r="P45" s="12"/>
    </row>
    <row r="46" ht="12.75">
      <c r="P46" s="12"/>
    </row>
    <row r="47" ht="12.75">
      <c r="P47" s="12"/>
    </row>
    <row r="48" ht="12.75">
      <c r="P48" s="12"/>
    </row>
    <row r="49" ht="12.75">
      <c r="P49" s="12"/>
    </row>
    <row r="50" ht="12.75">
      <c r="P50" s="12"/>
    </row>
    <row r="51" ht="12.75">
      <c r="P51" s="12"/>
    </row>
  </sheetData>
  <conditionalFormatting sqref="B1:C1 B3:C33">
    <cfRule type="expression" priority="1" dxfId="0" stopIfTrue="1">
      <formula>$Q$2=6</formula>
    </cfRule>
    <cfRule type="expression" priority="2" dxfId="0" stopIfTrue="1">
      <formula>$Q$2=7</formula>
    </cfRule>
  </conditionalFormatting>
  <conditionalFormatting sqref="D3:E33 D1:E1">
    <cfRule type="expression" priority="3" dxfId="0" stopIfTrue="1">
      <formula>$Q$3=6</formula>
    </cfRule>
    <cfRule type="expression" priority="4" dxfId="0" stopIfTrue="1">
      <formula>$Q$3=7</formula>
    </cfRule>
  </conditionalFormatting>
  <conditionalFormatting sqref="F1:G1 F3:G33">
    <cfRule type="expression" priority="5" dxfId="0" stopIfTrue="1">
      <formula>$Q$4=6</formula>
    </cfRule>
    <cfRule type="expression" priority="6" dxfId="0" stopIfTrue="1">
      <formula>$Q$4=7</formula>
    </cfRule>
  </conditionalFormatting>
  <conditionalFormatting sqref="H1:I1 H3:I33">
    <cfRule type="expression" priority="7" dxfId="0" stopIfTrue="1">
      <formula>$Q$5=6</formula>
    </cfRule>
    <cfRule type="expression" priority="8" dxfId="0" stopIfTrue="1">
      <formula>$Q$5=7</formula>
    </cfRule>
  </conditionalFormatting>
  <conditionalFormatting sqref="J1:K1 J3:K33">
    <cfRule type="expression" priority="9" dxfId="0" stopIfTrue="1">
      <formula>$Q$6=6</formula>
    </cfRule>
    <cfRule type="expression" priority="10" dxfId="0" stopIfTrue="1">
      <formula>$Q$6=7</formula>
    </cfRule>
  </conditionalFormatting>
  <conditionalFormatting sqref="L3:M33 L1:M1">
    <cfRule type="expression" priority="11" dxfId="0" stopIfTrue="1">
      <formula>$Q$7=6</formula>
    </cfRule>
    <cfRule type="expression" priority="12" dxfId="0" stopIfTrue="1">
      <formula>$Q$7=7</formula>
    </cfRule>
  </conditionalFormatting>
  <conditionalFormatting sqref="N1:O1 N3:O33">
    <cfRule type="expression" priority="13" dxfId="0" stopIfTrue="1">
      <formula>$Q$8=6</formula>
    </cfRule>
    <cfRule type="expression" priority="14" dxfId="0" stopIfTrue="1">
      <formula>$Q$8=7</formula>
    </cfRule>
  </conditionalFormatting>
  <conditionalFormatting sqref="B2:C2">
    <cfRule type="expression" priority="15" dxfId="0" stopIfTrue="1">
      <formula>$Q$2=6</formula>
    </cfRule>
    <cfRule type="expression" priority="16" dxfId="0" stopIfTrue="1">
      <formula>$Q$2=7</formula>
    </cfRule>
  </conditionalFormatting>
  <conditionalFormatting sqref="D2:E2">
    <cfRule type="expression" priority="17" dxfId="0" stopIfTrue="1">
      <formula>$Q$3=6</formula>
    </cfRule>
    <cfRule type="expression" priority="18" dxfId="0" stopIfTrue="1">
      <formula>$Q$3=7</formula>
    </cfRule>
  </conditionalFormatting>
  <conditionalFormatting sqref="F2:G2">
    <cfRule type="expression" priority="19" dxfId="0" stopIfTrue="1">
      <formula>$Q$4=6</formula>
    </cfRule>
    <cfRule type="expression" priority="20" dxfId="0" stopIfTrue="1">
      <formula>$Q$4=7</formula>
    </cfRule>
  </conditionalFormatting>
  <conditionalFormatting sqref="H2:I2">
    <cfRule type="expression" priority="21" dxfId="0" stopIfTrue="1">
      <formula>$Q$5=6</formula>
    </cfRule>
    <cfRule type="expression" priority="22" dxfId="0" stopIfTrue="1">
      <formula>$Q$5=7</formula>
    </cfRule>
  </conditionalFormatting>
  <conditionalFormatting sqref="J2:K2">
    <cfRule type="expression" priority="23" dxfId="0" stopIfTrue="1">
      <formula>$Q$6=6</formula>
    </cfRule>
    <cfRule type="expression" priority="24" dxfId="0" stopIfTrue="1">
      <formula>$Q$6=7</formula>
    </cfRule>
  </conditionalFormatting>
  <conditionalFormatting sqref="L2:M2">
    <cfRule type="expression" priority="25" dxfId="0" stopIfTrue="1">
      <formula>$Q$7=6</formula>
    </cfRule>
    <cfRule type="expression" priority="26" dxfId="0" stopIfTrue="1">
      <formula>$Q$7=7</formula>
    </cfRule>
  </conditionalFormatting>
  <conditionalFormatting sqref="N2:O2">
    <cfRule type="expression" priority="27" dxfId="0" stopIfTrue="1">
      <formula>$Q$8=6</formula>
    </cfRule>
    <cfRule type="expression" priority="28" dxfId="0" stopIfTrue="1">
      <formula>$Q$8=7</formula>
    </cfRule>
  </conditionalFormatting>
  <printOptions/>
  <pageMargins left="0.75" right="0.75" top="0.83" bottom="0.5" header="0.5" footer="0.31"/>
  <pageSetup horizontalDpi="300" verticalDpi="300" orientation="landscape" paperSize="9" r:id="rId3"/>
  <headerFooter alignWithMargins="0">
    <oddHeader>&amp;C&amp;"Arial,Félkövér"&amp;14Heti határidőnapló</oddHeader>
    <oddFooter>&amp;Cwww.naptarak.com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 Szilárd</dc:creator>
  <cp:keywords/>
  <dc:description/>
  <cp:lastModifiedBy>Pál Szilárd</cp:lastModifiedBy>
  <cp:lastPrinted>2007-03-02T14:21:53Z</cp:lastPrinted>
  <dcterms:created xsi:type="dcterms:W3CDTF">2007-02-12T20:04:34Z</dcterms:created>
  <dcterms:modified xsi:type="dcterms:W3CDTF">2007-03-02T14:22:09Z</dcterms:modified>
  <cp:category/>
  <cp:version/>
  <cp:contentType/>
  <cp:contentStatus/>
</cp:coreProperties>
</file>